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esktop\ΔΣ ΘΕΜΑ 1Ο\"/>
    </mc:Choice>
  </mc:AlternateContent>
  <xr:revisionPtr revIDLastSave="0" documentId="8_{9D4F652F-0010-4D7C-A325-C2DAAFAC7582}" xr6:coauthVersionLast="40" xr6:coauthVersionMax="40" xr10:uidLastSave="{00000000-0000-0000-0000-000000000000}"/>
  <bookViews>
    <workbookView xWindow="0" yWindow="0" windowWidth="28800" windowHeight="12225" activeTab="3" xr2:uid="{00000000-000D-0000-FFFF-FFFF00000000}"/>
  </bookViews>
  <sheets>
    <sheet name="ΠΡΟΣΛΗΠ" sheetId="6" r:id="rId1"/>
    <sheet name="ΓΕΝ ΚΑΤ ΧΩΡΙΣ ΕΜΠΕ" sheetId="4" r:id="rId2"/>
    <sheet name="ΓΕΝ ΚΑΤ ΕΙΔΙΚΗ ΚΑΤΗΓΟΡΙΑ_ΧΩΡΙΣ" sheetId="5" r:id="rId3"/>
    <sheet name="ΑΠΟΡΡΙΠΤΕΟΙ" sheetId="7" r:id="rId4"/>
  </sheets>
  <calcPr calcId="191029"/>
</workbook>
</file>

<file path=xl/calcChain.xml><?xml version="1.0" encoding="utf-8"?>
<calcChain xmlns="http://schemas.openxmlformats.org/spreadsheetml/2006/main">
  <c r="U4" i="6" l="1"/>
  <c r="H8" i="6" l="1"/>
  <c r="S8" i="6"/>
  <c r="M8" i="6"/>
  <c r="O8" i="6"/>
  <c r="X8" i="6" s="1"/>
  <c r="Q8" i="6"/>
  <c r="W8" i="6"/>
  <c r="U8" i="6"/>
  <c r="I8" i="6"/>
  <c r="H4" i="6"/>
  <c r="S4" i="6"/>
  <c r="M4" i="6"/>
  <c r="O4" i="6"/>
  <c r="Q4" i="6"/>
  <c r="W4" i="6"/>
  <c r="I4" i="6"/>
  <c r="H4" i="5"/>
  <c r="S4" i="5"/>
  <c r="M4" i="5"/>
  <c r="O4" i="5"/>
  <c r="Q4" i="5"/>
  <c r="W4" i="5"/>
  <c r="U4" i="5"/>
  <c r="I4" i="5"/>
  <c r="H9" i="4"/>
  <c r="S9" i="4"/>
  <c r="M9" i="4"/>
  <c r="O9" i="4"/>
  <c r="Q9" i="4"/>
  <c r="W9" i="4"/>
  <c r="U9" i="4"/>
  <c r="I9" i="4"/>
  <c r="H13" i="4"/>
  <c r="I13" i="4"/>
  <c r="M13" i="4"/>
  <c r="O13" i="4"/>
  <c r="Q13" i="4"/>
  <c r="X13" i="4" s="1"/>
  <c r="S13" i="4"/>
  <c r="U13" i="4"/>
  <c r="W13" i="4"/>
  <c r="H6" i="4"/>
  <c r="I6" i="4"/>
  <c r="M6" i="4"/>
  <c r="O6" i="4"/>
  <c r="Q6" i="4"/>
  <c r="S6" i="4"/>
  <c r="U6" i="4"/>
  <c r="W6" i="4"/>
  <c r="H23" i="4"/>
  <c r="I23" i="4"/>
  <c r="M23" i="4"/>
  <c r="O23" i="4"/>
  <c r="Q23" i="4"/>
  <c r="S23" i="4"/>
  <c r="U23" i="4"/>
  <c r="W23" i="4"/>
  <c r="H12" i="4"/>
  <c r="I12" i="4"/>
  <c r="M12" i="4"/>
  <c r="O12" i="4"/>
  <c r="Q12" i="4"/>
  <c r="S12" i="4"/>
  <c r="U12" i="4"/>
  <c r="W12" i="4"/>
  <c r="H20" i="4"/>
  <c r="I20" i="4"/>
  <c r="M20" i="4"/>
  <c r="O20" i="4"/>
  <c r="Q20" i="4"/>
  <c r="S20" i="4"/>
  <c r="U20" i="4"/>
  <c r="W20" i="4"/>
  <c r="H5" i="4"/>
  <c r="I5" i="4"/>
  <c r="M5" i="4"/>
  <c r="O5" i="4"/>
  <c r="Q5" i="4"/>
  <c r="S5" i="4"/>
  <c r="U5" i="4"/>
  <c r="W5" i="4"/>
  <c r="H15" i="4"/>
  <c r="I15" i="4"/>
  <c r="M15" i="4"/>
  <c r="O15" i="4"/>
  <c r="Q15" i="4"/>
  <c r="S15" i="4"/>
  <c r="U15" i="4"/>
  <c r="W15" i="4"/>
  <c r="H16" i="4"/>
  <c r="I16" i="4"/>
  <c r="M16" i="4"/>
  <c r="O16" i="4"/>
  <c r="Q16" i="4"/>
  <c r="S16" i="4"/>
  <c r="U16" i="4"/>
  <c r="W16" i="4"/>
  <c r="H11" i="4"/>
  <c r="I11" i="4"/>
  <c r="M11" i="4"/>
  <c r="O11" i="4"/>
  <c r="Q11" i="4"/>
  <c r="S11" i="4"/>
  <c r="U11" i="4"/>
  <c r="W11" i="4"/>
  <c r="H18" i="4"/>
  <c r="I18" i="4"/>
  <c r="M18" i="4"/>
  <c r="O18" i="4"/>
  <c r="Q18" i="4"/>
  <c r="S18" i="4"/>
  <c r="U18" i="4"/>
  <c r="W18" i="4"/>
  <c r="H4" i="4"/>
  <c r="I4" i="4"/>
  <c r="M4" i="4"/>
  <c r="O4" i="4"/>
  <c r="Q4" i="4"/>
  <c r="S4" i="4"/>
  <c r="U4" i="4"/>
  <c r="W4" i="4"/>
  <c r="U14" i="4"/>
  <c r="U7" i="4"/>
  <c r="U10" i="4"/>
  <c r="U21" i="4"/>
  <c r="U22" i="4"/>
  <c r="U19" i="4"/>
  <c r="U8" i="4"/>
  <c r="U17" i="4"/>
  <c r="S14" i="4"/>
  <c r="S7" i="4"/>
  <c r="S10" i="4"/>
  <c r="S21" i="4"/>
  <c r="S22" i="4"/>
  <c r="S19" i="4"/>
  <c r="S8" i="4"/>
  <c r="S17" i="4"/>
  <c r="I14" i="4"/>
  <c r="I7" i="4"/>
  <c r="I10" i="4"/>
  <c r="I21" i="4"/>
  <c r="I22" i="4"/>
  <c r="I19" i="4"/>
  <c r="I8" i="4"/>
  <c r="I17" i="4"/>
  <c r="M14" i="4"/>
  <c r="M7" i="4"/>
  <c r="M10" i="4"/>
  <c r="M21" i="4"/>
  <c r="M22" i="4"/>
  <c r="M19" i="4"/>
  <c r="M8" i="4"/>
  <c r="M17" i="4"/>
  <c r="O19" i="4"/>
  <c r="O8" i="4"/>
  <c r="Q14" i="4"/>
  <c r="Q7" i="4"/>
  <c r="Q10" i="4"/>
  <c r="Q21" i="4"/>
  <c r="Q22" i="4"/>
  <c r="Q19" i="4"/>
  <c r="Q8" i="4"/>
  <c r="Q17" i="4"/>
  <c r="O17" i="4"/>
  <c r="O14" i="4"/>
  <c r="X14" i="4" s="1"/>
  <c r="O7" i="4"/>
  <c r="O10" i="4"/>
  <c r="O21" i="4"/>
  <c r="O22" i="4"/>
  <c r="W14" i="4"/>
  <c r="W7" i="4"/>
  <c r="W10" i="4"/>
  <c r="W21" i="4"/>
  <c r="W22" i="4"/>
  <c r="W19" i="4"/>
  <c r="W8" i="4"/>
  <c r="W17" i="4"/>
  <c r="H14" i="4"/>
  <c r="H7" i="4"/>
  <c r="H10" i="4"/>
  <c r="X10" i="4" s="1"/>
  <c r="H21" i="4"/>
  <c r="H22" i="4"/>
  <c r="X22" i="4"/>
  <c r="H19" i="4"/>
  <c r="H8" i="4"/>
  <c r="X8" i="4"/>
  <c r="H17" i="4"/>
  <c r="X17" i="4" s="1"/>
  <c r="X7" i="4" l="1"/>
  <c r="X6" i="4"/>
  <c r="X18" i="4"/>
  <c r="X21" i="4"/>
  <c r="X4" i="4"/>
  <c r="X16" i="4"/>
  <c r="X15" i="4"/>
  <c r="X12" i="4"/>
  <c r="X23" i="4"/>
  <c r="X4" i="6"/>
  <c r="X9" i="4"/>
  <c r="X19" i="4"/>
  <c r="X11" i="4"/>
  <c r="X20" i="4"/>
  <c r="X5" i="4"/>
  <c r="X4" i="5"/>
</calcChain>
</file>

<file path=xl/sharedStrings.xml><?xml version="1.0" encoding="utf-8"?>
<sst xmlns="http://schemas.openxmlformats.org/spreadsheetml/2006/main" count="301" uniqueCount="126">
  <si>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</si>
  <si>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</si>
  <si>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</si>
  <si>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</si>
  <si>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</si>
  <si>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</si>
  <si>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</si>
  <si>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</si>
  <si>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</si>
  <si>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</si>
  <si>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</si>
  <si>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</si>
  <si>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</si>
  <si>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</si>
  <si>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ΑΝΑΠΗΡΙΑ 67% &amp; ΑΝΩ</t>
  </si>
  <si>
    <t>ΤΙΤΛΟΣ ΣΠΟΥΔΩΝ (κωδ. 036)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</si>
  <si>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</si>
  <si>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</si>
  <si>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</si>
  <si>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</si>
  <si>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</si>
  <si>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</si>
  <si>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ΠΡΟΣΘΕΤΑ - ΜΟΡΙΟΔΟΤΟΥΜΕΝΑ ΠΡΟΣΟΝΤΑ</t>
  </si>
  <si>
    <t>ΑΡΙΘΜΟΣ ΠΡΩΤΟΚΟΛΛΟΥ ΑΙΤΗΣΗΣ</t>
  </si>
  <si>
    <t>1797/01-10-2018</t>
  </si>
  <si>
    <t>ΑΛΟΓΑΡΗΣ</t>
  </si>
  <si>
    <t>ΚΩΝΣΤΑΝΤΙΝΟΣ</t>
  </si>
  <si>
    <t>662/26-09-2018</t>
  </si>
  <si>
    <t>ΒΙΝΔΕΝΑ</t>
  </si>
  <si>
    <t>ΒΑΣΙΛΙΚΗ</t>
  </si>
  <si>
    <t>2453/02-10-2018</t>
  </si>
  <si>
    <t>ΒΡΑΝΤΖΑΣ</t>
  </si>
  <si>
    <t>ΝΙΚΟΛΑΟΣ</t>
  </si>
  <si>
    <t>336/24-09-2018</t>
  </si>
  <si>
    <t>ΓΟΥΛΑ</t>
  </si>
  <si>
    <t>ΑΓΓΕΛΙΚΗ</t>
  </si>
  <si>
    <t>1217/28-09-2018</t>
  </si>
  <si>
    <t>ΜΑΡΙΑ</t>
  </si>
  <si>
    <t>1592/01-10-2018</t>
  </si>
  <si>
    <t>ΔΙΑΛΛΑΣ</t>
  </si>
  <si>
    <t>ΑΘΑΝΑΣΙΟΣ</t>
  </si>
  <si>
    <t>555/25-09-2018</t>
  </si>
  <si>
    <t>ΖΑΝΙΑΣ</t>
  </si>
  <si>
    <t>ΕΥΣΤΑΘΙΟΣ</t>
  </si>
  <si>
    <t>1372/28-09-2018</t>
  </si>
  <si>
    <t>ΖΗΚΟΥ</t>
  </si>
  <si>
    <t>ΑΡΙΣΤΕΑ</t>
  </si>
  <si>
    <t>341/24-09-2018</t>
  </si>
  <si>
    <t>ΙΩΑΝΝΙΔΗΣ</t>
  </si>
  <si>
    <t>ΔΗΜΗΤΡΙΟΣ</t>
  </si>
  <si>
    <t>1625/01-10-2018</t>
  </si>
  <si>
    <t>ΚΑΡΚΑΛΕΤΣΗΣ</t>
  </si>
  <si>
    <t>ΣΕΡΑΦΕΙΜ</t>
  </si>
  <si>
    <t>716/26-09-2018</t>
  </si>
  <si>
    <t>ΚΟΥΖΟΥΚΙΔΟΥ</t>
  </si>
  <si>
    <t>ΓΕΩΡΓΙΑ</t>
  </si>
  <si>
    <t>642/26-09-2018</t>
  </si>
  <si>
    <t>ΓΕΩΡΓΙΟΣ</t>
  </si>
  <si>
    <t>366/24-09-2018</t>
  </si>
  <si>
    <t>ΜΕΚΡΑ</t>
  </si>
  <si>
    <t>ΚΩΝΣΤΑΝΤΙΝΑ</t>
  </si>
  <si>
    <t>1848/01-10-2018</t>
  </si>
  <si>
    <t>ΜΕΡΡΗ</t>
  </si>
  <si>
    <t>ΑΝΤΩΝΙΑ</t>
  </si>
  <si>
    <t>538/25-09-2018</t>
  </si>
  <si>
    <t>ΝΤΟΜΑΤΑ</t>
  </si>
  <si>
    <t>ΣΟΦΙΑ</t>
  </si>
  <si>
    <t>2053/01-10-2018</t>
  </si>
  <si>
    <t>ΠΑΡΩΝΗ</t>
  </si>
  <si>
    <t>ΙΩΑΝΝΑ</t>
  </si>
  <si>
    <t>2456/02-10-2018</t>
  </si>
  <si>
    <t>ΠΛΙΟΥΤΑ</t>
  </si>
  <si>
    <t>ΕΛΕΝΗ</t>
  </si>
  <si>
    <t>2335/02-10-2018</t>
  </si>
  <si>
    <t>ΤΑΛΛΑΡΗ</t>
  </si>
  <si>
    <t>ΕΥΘΥΜΙΑ-ΑΝΤΩΝΙΑ</t>
  </si>
  <si>
    <t>2284/02-10-2018</t>
  </si>
  <si>
    <t>ΤΣΟΥΛΙΑΗΣ</t>
  </si>
  <si>
    <t>539/25-09-2018</t>
  </si>
  <si>
    <t>ΧΑΙΡΕΤΗΣ</t>
  </si>
  <si>
    <t>ΕΜΜΑΝΟΥΗΛ</t>
  </si>
  <si>
    <t>Παρατηρήσεις</t>
  </si>
  <si>
    <t>**7925</t>
  </si>
  <si>
    <t>**7048</t>
  </si>
  <si>
    <t>**5649</t>
  </si>
  <si>
    <t>**3623</t>
  </si>
  <si>
    <t>**3558</t>
  </si>
  <si>
    <t>ΔΑΟΥΤΗ</t>
  </si>
  <si>
    <t>**4936</t>
  </si>
  <si>
    <t>**2725</t>
  </si>
  <si>
    <t>**7588</t>
  </si>
  <si>
    <t>**8514</t>
  </si>
  <si>
    <t>**1125</t>
  </si>
  <si>
    <t>**2784</t>
  </si>
  <si>
    <t>**2790</t>
  </si>
  <si>
    <t>ΚΩΣΤΟΓΙΑΝΝΟΣ</t>
  </si>
  <si>
    <t>**0301</t>
  </si>
  <si>
    <t>**3849</t>
  </si>
  <si>
    <t>**8274</t>
  </si>
  <si>
    <t>**6356</t>
  </si>
  <si>
    <t>**5802</t>
  </si>
  <si>
    <t>**2160</t>
  </si>
  <si>
    <t>**6800</t>
  </si>
  <si>
    <t>**7897</t>
  </si>
  <si>
    <t xml:space="preserve">Β ) 1 ΘΕΣΗ ΕΙΔΙΚΗΣ ΚΑΤΗΓΟΡΙΑΣ ΧΩΡΙΣ ΓΕΝΙΚΗ ΕΜΠΕΙΡΙΑ </t>
  </si>
  <si>
    <t xml:space="preserve">Α ) ΜΙΑ ΘΕΣΗΧΩΡΙΣ  ΓΕΝΙΚΗ ΕΜΠΕΙΡΙΑ </t>
  </si>
  <si>
    <t>ΕΙΔΙΚΗ ΚΑΤΗΓΟΡΙΑ</t>
  </si>
  <si>
    <t>ΑΔΤ</t>
  </si>
  <si>
    <t>ΠΑΡΑΤΗΡΗΣΕΙΣ</t>
  </si>
  <si>
    <t>1207/28-9-2018</t>
  </si>
  <si>
    <t>**1440</t>
  </si>
  <si>
    <t>ΒΛΑΧΟΥ</t>
  </si>
  <si>
    <t>ΑΞΙΟΛΟΓΗΘΗΚΕ ΣΤΗΝ ΠΡΩΤΗ ΕΠΙΛΟΓΗ ΒΑΣΕΙ ΑΙΤΗΣΗΣ (Δ5)</t>
  </si>
  <si>
    <r>
      <t xml:space="preserve">ΔΕ15 - ΔΕ ΚΛΙΒΑΝΙΣΤΩΝ ΑΠΟΣΤΕΙΡΩΣΗΣ      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</si>
  <si>
    <t>248/21.9.2018</t>
  </si>
  <si>
    <t>**9061</t>
  </si>
  <si>
    <t>ΠΑΠΑΓΕΩΡΓΙΟΥ</t>
  </si>
  <si>
    <t>ΣΤΕΦΑΝΟΣ</t>
  </si>
  <si>
    <t>ΑΞΙΟΛΟΓΗΘΗΚΕ ΣΤΗΝ ΠΡΩΤΗ ΕΠΙΛΟΓΗ ΒΑΣΕΙ ΑΙΤΗΣΗΣ (Δ3)</t>
  </si>
  <si>
    <t>2145/01-10-2018</t>
  </si>
  <si>
    <t>**2895</t>
  </si>
  <si>
    <t>ΧΡΙΣΤΟΔΟΥΛΑΚΗ</t>
  </si>
  <si>
    <t>ΑΝΤΡΙΑΝΑ</t>
  </si>
  <si>
    <r>
      <t xml:space="preserve">ΟΡΘΗ ΕΠΑΝΑΛΗΨΗ
ΔΕ15 - ΔΕ ΚΛΙΒΑΝΙΣΤΩΝ ΑΠΟΣΤΕΙΡΩΣΗΣ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  (ΧΩΡΙΣ ΓΕΝΙΚΗ ΕΜΠΕΙΡΙΑ)</t>
    </r>
  </si>
  <si>
    <t>ΟΡΘΗ ΕΠΑΝΑΛΗΨΗ
ΔΕ15 - ΔΕ ΚΛΙΒΑΝΙΣΤΩΝ ΑΠΟΣΤΕΙΡΩΣΗΣ                                                           ΠΡΟΣΩΡΙΝΟΣ ΠΙΝΑΚΑΣ ΘΕΣΗΣ ΕΙΔΙΚΗΣ ΚΑΤΗΓΟΡΙΑΣ  (ΧΩΡΙΣ ΓΕΝΙΚΗ ΕΜΠΕΙΡΙΑ)</t>
  </si>
  <si>
    <r>
      <t xml:space="preserve">ΟΡΘΗ ΕΠΑΝΑΛΗΨΗ
ΔΕ15 - ΔΕ ΚΛΙΒΑΝΙΣΤΩΝ ΑΠΟΣΤΕΙΡΩΣΗΣ                    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 ΠΡΟΣΛΗΠΤΕΩΝ </t>
    </r>
    <r>
      <rPr>
        <b/>
        <sz val="14"/>
        <color theme="1"/>
        <rFont val="Calibri"/>
        <family val="2"/>
        <charset val="161"/>
        <scheme val="minor"/>
      </rPr>
      <t xml:space="preserve">                         ( 1 ΘΕΣΗ ΧΩΡΙΣ ΓΕΝΙΚΗ ΕΜΠΕΙΡΙΑ, 1 ΘΕΣΗ ΕΙΔΙΚΗΣ ΚΑΤΗΓΟΡΙΑΣ ΧΩΡΙΣ ΓΕΝΙΚΗ ΕΜΠΕΙΡΙΑ)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</si>
</sst>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left" wrapText="1"/>
      <protection hidden="1"/>
    </xf>
    <xf numFmtId="0" fontId="3" fillId="2" borderId="5" xfId="0" applyFont="1" applyFill="1" applyBorder="1" applyAlignment="1" applyProtection="1">
      <alignment horizontal="left" wrapText="1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workbookViewId="0">
      <selection activeCell="A4" sqref="A1:Y4"/>
    </sheetView>
  </sheetViews>
  <sheetFormatPr defaultRowHeight="15" x14ac:dyDescent="0.25"/>
  <cols>
    <col min="2" max="2" width="14.42578125" bestFit="1" customWidth="1"/>
    <col min="3" max="3" width="7" bestFit="1" customWidth="1"/>
    <col min="4" max="4" width="10.140625" bestFit="1" customWidth="1"/>
    <col min="5" max="5" width="13.28515625" bestFit="1" customWidth="1"/>
    <col min="10" max="10" width="14.42578125" customWidth="1"/>
    <col min="11" max="11" width="11" customWidth="1"/>
    <col min="12" max="12" width="8.85546875" bestFit="1" customWidth="1"/>
    <col min="16" max="16" width="8.85546875" bestFit="1" customWidth="1"/>
    <col min="18" max="18" width="10" bestFit="1" customWidth="1"/>
    <col min="20" max="20" width="8.140625" bestFit="1" customWidth="1"/>
    <col min="22" max="22" width="17.42578125" bestFit="1" customWidth="1"/>
    <col min="23" max="23" width="7.140625" bestFit="1" customWidth="1"/>
    <col min="24" max="24" width="5" bestFit="1" customWidth="1"/>
    <col min="25" max="25" width="18.5703125" customWidth="1"/>
  </cols>
  <sheetData>
    <row r="1" spans="1:37" s="1" customFormat="1" ht="109.5" customHeight="1" x14ac:dyDescent="0.3">
      <c r="A1" s="26" t="s">
        <v>125</v>
      </c>
      <c r="B1" s="27"/>
      <c r="C1" s="27"/>
      <c r="D1" s="27"/>
      <c r="E1" s="27"/>
      <c r="F1" s="28"/>
      <c r="G1" s="28"/>
      <c r="H1" s="28"/>
      <c r="I1" s="28"/>
      <c r="J1" s="29"/>
      <c r="K1" s="29"/>
      <c r="L1" s="30"/>
      <c r="M1" s="31"/>
      <c r="N1" s="31"/>
      <c r="O1" s="32"/>
      <c r="P1" s="28"/>
      <c r="Q1" s="28"/>
      <c r="R1" s="28"/>
      <c r="S1" s="28"/>
      <c r="T1" s="29"/>
      <c r="U1" s="29"/>
      <c r="V1" s="29"/>
      <c r="W1" s="29"/>
      <c r="X1" s="29"/>
      <c r="Y1" s="29"/>
      <c r="Z1" s="3"/>
      <c r="AA1" s="3"/>
      <c r="AB1" s="3"/>
      <c r="AC1" s="3"/>
      <c r="AD1" s="3"/>
      <c r="AE1" s="3"/>
      <c r="AF1" s="3"/>
      <c r="AG1" s="3"/>
      <c r="AH1" s="3"/>
      <c r="AI1" s="4"/>
      <c r="AJ1" s="5"/>
      <c r="AK1" s="3"/>
    </row>
    <row r="2" spans="1:37" s="1" customFormat="1" ht="21.75" customHeight="1" x14ac:dyDescent="0.3">
      <c r="A2" s="26" t="s">
        <v>105</v>
      </c>
      <c r="B2" s="27"/>
      <c r="C2" s="27"/>
      <c r="D2" s="27"/>
      <c r="E2" s="27"/>
      <c r="F2" s="28"/>
      <c r="G2" s="28"/>
      <c r="H2" s="28"/>
      <c r="I2" s="28"/>
      <c r="J2" s="29"/>
      <c r="K2" s="29"/>
      <c r="L2" s="30"/>
      <c r="M2" s="31"/>
      <c r="N2" s="31"/>
      <c r="O2" s="32"/>
      <c r="P2" s="30"/>
      <c r="Q2" s="30"/>
      <c r="R2" s="30"/>
      <c r="S2" s="30"/>
      <c r="T2" s="30"/>
      <c r="U2" s="30"/>
      <c r="V2" s="30"/>
      <c r="W2" s="30"/>
      <c r="X2" s="30"/>
      <c r="Y2" s="30"/>
      <c r="Z2" s="19"/>
      <c r="AA2" s="19"/>
      <c r="AB2" s="19"/>
      <c r="AC2" s="19"/>
      <c r="AD2" s="19"/>
      <c r="AE2" s="19"/>
      <c r="AF2" s="19"/>
      <c r="AG2" s="19"/>
      <c r="AH2" s="19"/>
      <c r="AI2" s="22"/>
      <c r="AJ2" s="23"/>
      <c r="AK2" s="3"/>
    </row>
    <row r="3" spans="1:37" s="8" customFormat="1" ht="94.5" customHeight="1" x14ac:dyDescent="0.25">
      <c r="A3" s="33" t="s">
        <v>1</v>
      </c>
      <c r="B3" s="33" t="s">
        <v>23</v>
      </c>
      <c r="C3" s="34"/>
      <c r="D3" s="34" t="s">
        <v>8</v>
      </c>
      <c r="E3" s="34" t="s">
        <v>9</v>
      </c>
      <c r="F3" s="35" t="s">
        <v>15</v>
      </c>
      <c r="G3" s="35" t="s">
        <v>11</v>
      </c>
      <c r="H3" s="35" t="s">
        <v>4</v>
      </c>
      <c r="I3" s="36"/>
      <c r="J3" s="37" t="s">
        <v>12</v>
      </c>
      <c r="K3" s="38" t="s">
        <v>106</v>
      </c>
      <c r="L3" s="33" t="s">
        <v>16</v>
      </c>
      <c r="M3" s="33" t="s">
        <v>4</v>
      </c>
      <c r="N3" s="33" t="s">
        <v>17</v>
      </c>
      <c r="O3" s="33" t="s">
        <v>4</v>
      </c>
      <c r="P3" s="33" t="s">
        <v>18</v>
      </c>
      <c r="Q3" s="34" t="s">
        <v>4</v>
      </c>
      <c r="R3" s="33" t="s">
        <v>19</v>
      </c>
      <c r="S3" s="33" t="s">
        <v>4</v>
      </c>
      <c r="T3" s="33" t="s">
        <v>20</v>
      </c>
      <c r="U3" s="33" t="s">
        <v>4</v>
      </c>
      <c r="V3" s="33" t="s">
        <v>21</v>
      </c>
      <c r="W3" s="33" t="s">
        <v>4</v>
      </c>
      <c r="X3" s="39"/>
      <c r="Y3" s="40" t="s">
        <v>81</v>
      </c>
    </row>
    <row r="4" spans="1:37" s="18" customFormat="1" ht="18" customHeight="1" x14ac:dyDescent="0.25">
      <c r="A4" s="41">
        <v>1</v>
      </c>
      <c r="B4" s="42" t="s">
        <v>64</v>
      </c>
      <c r="C4" s="42" t="s">
        <v>98</v>
      </c>
      <c r="D4" s="43" t="s">
        <v>65</v>
      </c>
      <c r="E4" s="43" t="s">
        <v>66</v>
      </c>
      <c r="F4" s="44" t="s">
        <v>5</v>
      </c>
      <c r="G4" s="44">
        <v>10</v>
      </c>
      <c r="H4" s="44">
        <f>G4*110</f>
        <v>1100</v>
      </c>
      <c r="I4" s="45" t="str">
        <f>IF(AND(F4="ΝΑΙ"),"ΟΚ","ΑΠΟΡΡΙΠΤΕΤΑΙ")</f>
        <v>ΟΚ</v>
      </c>
      <c r="J4" s="45" t="s">
        <v>5</v>
      </c>
      <c r="K4" s="45"/>
      <c r="L4" s="41"/>
      <c r="M4" s="41">
        <f>IF(L4="ΑΡΙΣΤΗ",70,IF(L4="ΠΟΛΥ ΚΑΛΗ",50,IF(L4="ΚΑΛΗ",30,)))</f>
        <v>0</v>
      </c>
      <c r="N4" s="41"/>
      <c r="O4" s="41">
        <f>IF(N4="ΑΡΙΣΤΗ",70,IF(N4="ΠΟΛΥ ΚΑΛΗ",50,IF(N4="ΚΑΛΗ",30,)))</f>
        <v>0</v>
      </c>
      <c r="P4" s="41" t="s">
        <v>3</v>
      </c>
      <c r="Q4" s="41">
        <f>IF(P4="ΑΡΙΣΤΗ",70,IF(P4="ΠΟΛΥ ΚΑΛΗ",50,IF(P4="ΚΑΛΗ",30,)))</f>
        <v>30</v>
      </c>
      <c r="R4" s="41"/>
      <c r="S4" s="41">
        <f>IF(R4="ΝΑΙ",150,0)</f>
        <v>0</v>
      </c>
      <c r="T4" s="41" t="s">
        <v>5</v>
      </c>
      <c r="U4" s="41">
        <f>IF(T4="ΝΑΙ",100,0)</f>
        <v>100</v>
      </c>
      <c r="V4" s="41">
        <v>24</v>
      </c>
      <c r="W4" s="46">
        <f>V4*17</f>
        <v>408</v>
      </c>
      <c r="X4" s="47">
        <f>H4+S4+M4+O4+Q4+W4+U4</f>
        <v>1638</v>
      </c>
      <c r="Y4" s="41"/>
      <c r="AH4" s="18" t="s">
        <v>13</v>
      </c>
      <c r="AI4" s="18" t="s">
        <v>6</v>
      </c>
    </row>
    <row r="5" spans="1:37" s="20" customFormat="1" x14ac:dyDescent="0.25"/>
    <row r="6" spans="1:37" s="1" customFormat="1" ht="61.5" customHeight="1" x14ac:dyDescent="0.3">
      <c r="A6" s="24" t="s">
        <v>104</v>
      </c>
      <c r="B6" s="25"/>
      <c r="C6" s="25"/>
      <c r="D6" s="25"/>
      <c r="E6" s="25"/>
      <c r="F6" s="5"/>
      <c r="G6" s="5"/>
      <c r="H6" s="5"/>
      <c r="I6" s="5"/>
      <c r="J6" s="3"/>
      <c r="K6" s="3"/>
      <c r="L6" s="19"/>
      <c r="M6" s="11"/>
      <c r="N6" s="11"/>
      <c r="O6" s="14"/>
      <c r="P6" s="5"/>
      <c r="Q6" s="5"/>
      <c r="R6" s="5"/>
      <c r="S6" s="5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  <c r="AJ6" s="5"/>
      <c r="AK6" s="3"/>
    </row>
    <row r="7" spans="1:37" s="8" customFormat="1" ht="94.5" customHeight="1" x14ac:dyDescent="0.25">
      <c r="A7" s="6" t="s">
        <v>1</v>
      </c>
      <c r="B7" s="6" t="s">
        <v>23</v>
      </c>
      <c r="C7" s="10"/>
      <c r="D7" s="10" t="s">
        <v>8</v>
      </c>
      <c r="E7" s="10" t="s">
        <v>9</v>
      </c>
      <c r="F7" s="7" t="s">
        <v>15</v>
      </c>
      <c r="G7" s="7" t="s">
        <v>11</v>
      </c>
      <c r="H7" s="7" t="s">
        <v>4</v>
      </c>
      <c r="I7" s="12"/>
      <c r="J7" s="13" t="s">
        <v>12</v>
      </c>
      <c r="K7" s="15" t="s">
        <v>106</v>
      </c>
      <c r="L7" s="6" t="s">
        <v>16</v>
      </c>
      <c r="M7" s="6" t="s">
        <v>4</v>
      </c>
      <c r="N7" s="6" t="s">
        <v>17</v>
      </c>
      <c r="O7" s="6" t="s">
        <v>4</v>
      </c>
      <c r="P7" s="6" t="s">
        <v>18</v>
      </c>
      <c r="Q7" s="10" t="s">
        <v>4</v>
      </c>
      <c r="R7" s="6" t="s">
        <v>19</v>
      </c>
      <c r="S7" s="6" t="s">
        <v>4</v>
      </c>
      <c r="T7" s="6" t="s">
        <v>20</v>
      </c>
      <c r="U7" s="6" t="s">
        <v>4</v>
      </c>
      <c r="V7" s="6" t="s">
        <v>21</v>
      </c>
      <c r="W7" s="6" t="s">
        <v>4</v>
      </c>
      <c r="X7" s="21"/>
      <c r="Y7" s="17" t="s">
        <v>81</v>
      </c>
    </row>
    <row r="8" spans="1:37" s="1" customFormat="1" ht="18" customHeight="1" x14ac:dyDescent="0.25">
      <c r="A8" s="3">
        <v>1</v>
      </c>
      <c r="B8" s="6" t="s">
        <v>78</v>
      </c>
      <c r="C8" s="6" t="s">
        <v>103</v>
      </c>
      <c r="D8" s="16" t="s">
        <v>79</v>
      </c>
      <c r="E8" s="16" t="s">
        <v>80</v>
      </c>
      <c r="F8" s="5" t="s">
        <v>5</v>
      </c>
      <c r="G8" s="5">
        <v>10</v>
      </c>
      <c r="H8" s="5">
        <f>G8*110</f>
        <v>1100</v>
      </c>
      <c r="I8" s="11" t="str">
        <f>IF(AND(F8="ΝΑΙ"),"ΟΚ","ΑΠΟΡΡΙΠΤΕΤΑΙ")</f>
        <v>ΟΚ</v>
      </c>
      <c r="J8" s="11" t="s">
        <v>5</v>
      </c>
      <c r="K8" s="11" t="s">
        <v>5</v>
      </c>
      <c r="L8" s="3"/>
      <c r="M8" s="3">
        <f>IF(L8="ΑΡΙΣΤΗ",70,IF(L8="ΠΟΛΥ ΚΑΛΗ",50,IF(L8="ΚΑΛΗ",30,)))</f>
        <v>0</v>
      </c>
      <c r="N8" s="3"/>
      <c r="O8" s="3">
        <f>IF(N8="ΑΡΙΣΤΗ",70,IF(N8="ΠΟΛΥ ΚΑΛΗ",50,IF(N8="ΚΑΛΗ",30,)))</f>
        <v>0</v>
      </c>
      <c r="P8" s="3" t="s">
        <v>3</v>
      </c>
      <c r="Q8" s="3">
        <f>IF(P8="ΑΡΙΣΤΗ",70,IF(P8="ΠΟΛΥ ΚΑΛΗ",50,IF(P8="ΚΑΛΗ",30,)))</f>
        <v>30</v>
      </c>
      <c r="R8" s="3"/>
      <c r="S8" s="3">
        <f>IF(R8="ΝΑΙ",150,0)</f>
        <v>0</v>
      </c>
      <c r="T8" s="3" t="s">
        <v>5</v>
      </c>
      <c r="U8" s="3">
        <f>IF(T8="ΝΑΙ",100,0)</f>
        <v>100</v>
      </c>
      <c r="V8" s="3">
        <v>24</v>
      </c>
      <c r="W8" s="4">
        <f>V8*17</f>
        <v>408</v>
      </c>
      <c r="X8" s="9">
        <f>H8+S8+M8+O8+Q8+W8+U8</f>
        <v>1638</v>
      </c>
      <c r="Y8" s="3"/>
      <c r="AH8" s="1" t="s">
        <v>5</v>
      </c>
      <c r="AI8" s="1" t="s">
        <v>2</v>
      </c>
    </row>
  </sheetData>
  <sheetProtection password="EB34" sheet="1" objects="1" scenarios="1"/>
  <mergeCells count="3">
    <mergeCell ref="A1:E1"/>
    <mergeCell ref="A2:E2"/>
    <mergeCell ref="A6:E6"/>
  </mergeCells>
  <dataValidations count="6">
    <dataValidation type="decimal" allowBlank="1" showInputMessage="1" showErrorMessage="1" sqref="G4 G8" xr:uid="{00000000-0002-0000-0000-000000000000}">
      <formula1>5</formula1>
      <formula2>10</formula2>
    </dataValidation>
    <dataValidation type="list" allowBlank="1" showInputMessage="1" showErrorMessage="1" sqref="F4 R4 J4:K4" xr:uid="{00000000-0002-0000-0000-000001000000}">
      <formula1>$AH$4:$AH$5</formula1>
    </dataValidation>
    <dataValidation type="list" allowBlank="1" showInputMessage="1" showErrorMessage="1" sqref="P4 N4 L4" xr:uid="{00000000-0002-0000-0000-000002000000}">
      <formula1>$AI$4:$AI$9</formula1>
    </dataValidation>
    <dataValidation type="whole" allowBlank="1" showInputMessage="1" showErrorMessage="1" errorTitle="ΠΡΟΣΟΧΗ!" error="ΑΠΟ 1 ΕΩΣ 24 ΜΗΝΕΣ" sqref="V4 V8" xr:uid="{00000000-0002-0000-0000-000003000000}">
      <formula1>1</formula1>
      <formula2>24</formula2>
    </dataValidation>
    <dataValidation type="list" allowBlank="1" showInputMessage="1" showErrorMessage="1" sqref="N8 L8 P8" xr:uid="{00000000-0002-0000-0000-000004000000}">
      <formula1>$AI$4:$AI$4</formula1>
    </dataValidation>
    <dataValidation type="list" allowBlank="1" showInputMessage="1" showErrorMessage="1" sqref="J8:K8 T8 R8 F8 T4" xr:uid="{00000000-0002-0000-0000-000005000000}">
      <formula1>$AH$4:$AH$4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3"/>
  <sheetViews>
    <sheetView workbookViewId="0">
      <pane xSplit="5" topLeftCell="L1" activePane="topRight" state="frozen"/>
      <selection pane="topRight" activeCell="Y23" sqref="A1:Y23"/>
    </sheetView>
  </sheetViews>
  <sheetFormatPr defaultRowHeight="15" x14ac:dyDescent="0.25"/>
  <cols>
    <col min="1" max="1" width="4.85546875" style="1" customWidth="1"/>
    <col min="2" max="3" width="17.1406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" style="1" customWidth="1"/>
    <col min="10" max="10" width="14" style="1" customWidth="1"/>
    <col min="11" max="11" width="12" style="1" customWidth="1"/>
    <col min="12" max="12" width="10.7109375" style="1" customWidth="1"/>
    <col min="13" max="13" width="7.28515625" style="1" customWidth="1"/>
    <col min="14" max="14" width="10.5703125" style="1" customWidth="1"/>
    <col min="15" max="15" width="7.28515625" style="1" customWidth="1"/>
    <col min="16" max="16" width="10.28515625" style="1" customWidth="1"/>
    <col min="17" max="17" width="7.28515625" style="1" customWidth="1"/>
    <col min="18" max="18" width="11.28515625" style="1" customWidth="1"/>
    <col min="19" max="19" width="7.28515625" style="1" customWidth="1"/>
    <col min="20" max="20" width="11.140625" style="1" customWidth="1"/>
    <col min="21" max="21" width="7.28515625" style="1" customWidth="1"/>
    <col min="22" max="22" width="17" style="1" customWidth="1"/>
    <col min="23" max="23" width="7.85546875" style="1" customWidth="1"/>
    <col min="24" max="24" width="9.5703125" style="1" customWidth="1"/>
    <col min="25" max="25" width="23.28515625" style="1" bestFit="1" customWidth="1"/>
    <col min="26" max="33" width="9.140625" style="1"/>
    <col min="34" max="35" width="9.140625" style="1" hidden="1" customWidth="1"/>
    <col min="36" max="16384" width="9.140625" style="1"/>
  </cols>
  <sheetData>
    <row r="1" spans="1:35" ht="80.25" customHeight="1" x14ac:dyDescent="0.3">
      <c r="A1" s="48" t="s">
        <v>123</v>
      </c>
      <c r="B1" s="49"/>
      <c r="C1" s="49"/>
      <c r="D1" s="49"/>
      <c r="E1" s="49"/>
      <c r="F1" s="28"/>
      <c r="G1" s="28"/>
      <c r="H1" s="28"/>
      <c r="I1" s="31"/>
      <c r="J1" s="31"/>
      <c r="K1" s="32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50"/>
      <c r="X1" s="28"/>
      <c r="Y1" s="29"/>
    </row>
    <row r="2" spans="1:35" s="2" customFormat="1" ht="15.75" x14ac:dyDescent="0.25">
      <c r="A2" s="51" t="s">
        <v>7</v>
      </c>
      <c r="B2" s="52"/>
      <c r="C2" s="52"/>
      <c r="D2" s="52"/>
      <c r="E2" s="52"/>
      <c r="F2" s="53" t="s">
        <v>0</v>
      </c>
      <c r="G2" s="53"/>
      <c r="H2" s="53"/>
      <c r="I2" s="54"/>
      <c r="J2" s="54"/>
      <c r="K2" s="54"/>
      <c r="L2" s="52" t="s">
        <v>22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5"/>
      <c r="X2" s="56" t="s">
        <v>10</v>
      </c>
      <c r="Y2" s="57"/>
    </row>
    <row r="3" spans="1:35" s="8" customFormat="1" ht="94.5" customHeight="1" x14ac:dyDescent="0.25">
      <c r="A3" s="33" t="s">
        <v>1</v>
      </c>
      <c r="B3" s="33" t="s">
        <v>23</v>
      </c>
      <c r="C3" s="34"/>
      <c r="D3" s="34" t="s">
        <v>8</v>
      </c>
      <c r="E3" s="34" t="s">
        <v>9</v>
      </c>
      <c r="F3" s="35" t="s">
        <v>15</v>
      </c>
      <c r="G3" s="35" t="s">
        <v>11</v>
      </c>
      <c r="H3" s="35" t="s">
        <v>4</v>
      </c>
      <c r="I3" s="36"/>
      <c r="J3" s="37" t="s">
        <v>12</v>
      </c>
      <c r="K3" s="38" t="s">
        <v>14</v>
      </c>
      <c r="L3" s="33" t="s">
        <v>16</v>
      </c>
      <c r="M3" s="33" t="s">
        <v>4</v>
      </c>
      <c r="N3" s="33" t="s">
        <v>17</v>
      </c>
      <c r="O3" s="33" t="s">
        <v>4</v>
      </c>
      <c r="P3" s="33" t="s">
        <v>18</v>
      </c>
      <c r="Q3" s="34" t="s">
        <v>4</v>
      </c>
      <c r="R3" s="33" t="s">
        <v>19</v>
      </c>
      <c r="S3" s="33" t="s">
        <v>4</v>
      </c>
      <c r="T3" s="33" t="s">
        <v>20</v>
      </c>
      <c r="U3" s="33" t="s">
        <v>4</v>
      </c>
      <c r="V3" s="33" t="s">
        <v>21</v>
      </c>
      <c r="W3" s="33" t="s">
        <v>4</v>
      </c>
      <c r="X3" s="58"/>
      <c r="Y3" s="40" t="s">
        <v>81</v>
      </c>
    </row>
    <row r="4" spans="1:35" ht="18" customHeight="1" x14ac:dyDescent="0.25">
      <c r="A4" s="29">
        <v>1</v>
      </c>
      <c r="B4" s="33" t="s">
        <v>78</v>
      </c>
      <c r="C4" s="33" t="s">
        <v>103</v>
      </c>
      <c r="D4" s="59" t="s">
        <v>79</v>
      </c>
      <c r="E4" s="59" t="s">
        <v>80</v>
      </c>
      <c r="F4" s="28" t="s">
        <v>5</v>
      </c>
      <c r="G4" s="28">
        <v>10</v>
      </c>
      <c r="H4" s="28">
        <f t="shared" ref="H4:H23" si="0">G4*110</f>
        <v>1100</v>
      </c>
      <c r="I4" s="31" t="str">
        <f t="shared" ref="I4:I23" si="1">IF(AND(F4="ΝΑΙ"),"ΟΚ","ΑΠΟΡΡΙΠΤΕΤΑΙ")</f>
        <v>ΟΚ</v>
      </c>
      <c r="J4" s="31" t="s">
        <v>5</v>
      </c>
      <c r="K4" s="31" t="s">
        <v>5</v>
      </c>
      <c r="L4" s="29"/>
      <c r="M4" s="29">
        <f t="shared" ref="M4:M23" si="2">IF(L4="ΑΡΙΣΤΗ",70,IF(L4="ΠΟΛΥ ΚΑΛΗ",50,IF(L4="ΚΑΛΗ",30,)))</f>
        <v>0</v>
      </c>
      <c r="N4" s="29"/>
      <c r="O4" s="29">
        <f t="shared" ref="O4:O23" si="3">IF(N4="ΑΡΙΣΤΗ",70,IF(N4="ΠΟΛΥ ΚΑΛΗ",50,IF(N4="ΚΑΛΗ",30,)))</f>
        <v>0</v>
      </c>
      <c r="P4" s="29" t="s">
        <v>3</v>
      </c>
      <c r="Q4" s="29">
        <f t="shared" ref="Q4:Q23" si="4">IF(P4="ΑΡΙΣΤΗ",70,IF(P4="ΠΟΛΥ ΚΑΛΗ",50,IF(P4="ΚΑΛΗ",30,)))</f>
        <v>30</v>
      </c>
      <c r="R4" s="29"/>
      <c r="S4" s="29">
        <f t="shared" ref="S4:S23" si="5">IF(R4="ΝΑΙ",150,0)</f>
        <v>0</v>
      </c>
      <c r="T4" s="29" t="s">
        <v>5</v>
      </c>
      <c r="U4" s="29">
        <f t="shared" ref="U4:U23" si="6">IF(T4="ΝΑΙ",100,0)</f>
        <v>100</v>
      </c>
      <c r="V4" s="29">
        <v>24</v>
      </c>
      <c r="W4" s="50">
        <f t="shared" ref="W4:W23" si="7">V4*17</f>
        <v>408</v>
      </c>
      <c r="X4" s="60">
        <f t="shared" ref="X4:X23" si="8">H4+S4+M4+O4+Q4+W4+U4</f>
        <v>1638</v>
      </c>
      <c r="Y4" s="29" t="s">
        <v>12</v>
      </c>
      <c r="AH4" s="1" t="s">
        <v>5</v>
      </c>
      <c r="AI4" s="1" t="s">
        <v>2</v>
      </c>
    </row>
    <row r="5" spans="1:35" ht="18" customHeight="1" x14ac:dyDescent="0.25">
      <c r="A5" s="29">
        <v>2</v>
      </c>
      <c r="B5" s="33" t="s">
        <v>64</v>
      </c>
      <c r="C5" s="33" t="s">
        <v>98</v>
      </c>
      <c r="D5" s="59" t="s">
        <v>65</v>
      </c>
      <c r="E5" s="59" t="s">
        <v>66</v>
      </c>
      <c r="F5" s="28" t="s">
        <v>5</v>
      </c>
      <c r="G5" s="28">
        <v>10</v>
      </c>
      <c r="H5" s="28">
        <f t="shared" si="0"/>
        <v>1100</v>
      </c>
      <c r="I5" s="31" t="str">
        <f t="shared" si="1"/>
        <v>ΟΚ</v>
      </c>
      <c r="J5" s="31" t="s">
        <v>5</v>
      </c>
      <c r="K5" s="31"/>
      <c r="L5" s="29"/>
      <c r="M5" s="29">
        <f t="shared" si="2"/>
        <v>0</v>
      </c>
      <c r="N5" s="29"/>
      <c r="O5" s="29">
        <f t="shared" si="3"/>
        <v>0</v>
      </c>
      <c r="P5" s="29" t="s">
        <v>3</v>
      </c>
      <c r="Q5" s="29">
        <f t="shared" si="4"/>
        <v>30</v>
      </c>
      <c r="R5" s="29"/>
      <c r="S5" s="29">
        <f t="shared" si="5"/>
        <v>0</v>
      </c>
      <c r="T5" s="29" t="s">
        <v>5</v>
      </c>
      <c r="U5" s="29">
        <f t="shared" si="6"/>
        <v>100</v>
      </c>
      <c r="V5" s="29">
        <v>24</v>
      </c>
      <c r="W5" s="50">
        <f t="shared" si="7"/>
        <v>408</v>
      </c>
      <c r="X5" s="60">
        <f t="shared" si="8"/>
        <v>1638</v>
      </c>
      <c r="Y5" s="29" t="s">
        <v>12</v>
      </c>
      <c r="AH5" s="1" t="s">
        <v>13</v>
      </c>
      <c r="AI5" s="1" t="s">
        <v>6</v>
      </c>
    </row>
    <row r="6" spans="1:35" ht="18" customHeight="1" x14ac:dyDescent="0.25">
      <c r="A6" s="29">
        <v>3</v>
      </c>
      <c r="B6" s="33" t="s">
        <v>53</v>
      </c>
      <c r="C6" s="33" t="s">
        <v>93</v>
      </c>
      <c r="D6" s="59" t="s">
        <v>54</v>
      </c>
      <c r="E6" s="59" t="s">
        <v>55</v>
      </c>
      <c r="F6" s="28" t="s">
        <v>5</v>
      </c>
      <c r="G6" s="28">
        <v>8</v>
      </c>
      <c r="H6" s="28">
        <f t="shared" si="0"/>
        <v>880</v>
      </c>
      <c r="I6" s="31" t="str">
        <f t="shared" si="1"/>
        <v>ΟΚ</v>
      </c>
      <c r="J6" s="31"/>
      <c r="K6" s="31"/>
      <c r="L6" s="29" t="s">
        <v>3</v>
      </c>
      <c r="M6" s="29">
        <f t="shared" si="2"/>
        <v>30</v>
      </c>
      <c r="N6" s="29"/>
      <c r="O6" s="29">
        <f t="shared" si="3"/>
        <v>0</v>
      </c>
      <c r="P6" s="29" t="s">
        <v>3</v>
      </c>
      <c r="Q6" s="29">
        <f t="shared" si="4"/>
        <v>30</v>
      </c>
      <c r="R6" s="29" t="s">
        <v>5</v>
      </c>
      <c r="S6" s="29">
        <f t="shared" si="5"/>
        <v>150</v>
      </c>
      <c r="T6" s="29" t="s">
        <v>5</v>
      </c>
      <c r="U6" s="29">
        <f t="shared" si="6"/>
        <v>100</v>
      </c>
      <c r="V6" s="29">
        <v>19</v>
      </c>
      <c r="W6" s="50">
        <f t="shared" si="7"/>
        <v>323</v>
      </c>
      <c r="X6" s="60">
        <f t="shared" si="8"/>
        <v>1513</v>
      </c>
      <c r="Y6" s="29"/>
      <c r="AI6" s="1" t="s">
        <v>3</v>
      </c>
    </row>
    <row r="7" spans="1:35" ht="18" customHeight="1" x14ac:dyDescent="0.25">
      <c r="A7" s="29">
        <v>4</v>
      </c>
      <c r="B7" s="33" t="s">
        <v>30</v>
      </c>
      <c r="C7" s="33" t="s">
        <v>85</v>
      </c>
      <c r="D7" s="59" t="s">
        <v>31</v>
      </c>
      <c r="E7" s="59" t="s">
        <v>32</v>
      </c>
      <c r="F7" s="28" t="s">
        <v>5</v>
      </c>
      <c r="G7" s="28">
        <v>10</v>
      </c>
      <c r="H7" s="28">
        <f t="shared" si="0"/>
        <v>1100</v>
      </c>
      <c r="I7" s="31" t="str">
        <f t="shared" si="1"/>
        <v>ΟΚ</v>
      </c>
      <c r="J7" s="31"/>
      <c r="K7" s="31"/>
      <c r="L7" s="29"/>
      <c r="M7" s="29">
        <f t="shared" si="2"/>
        <v>0</v>
      </c>
      <c r="N7" s="29"/>
      <c r="O7" s="29">
        <f t="shared" si="3"/>
        <v>0</v>
      </c>
      <c r="P7" s="29"/>
      <c r="Q7" s="29">
        <f t="shared" si="4"/>
        <v>0</v>
      </c>
      <c r="R7" s="29"/>
      <c r="S7" s="29">
        <f t="shared" si="5"/>
        <v>0</v>
      </c>
      <c r="T7" s="29"/>
      <c r="U7" s="29">
        <f t="shared" si="6"/>
        <v>0</v>
      </c>
      <c r="V7" s="29">
        <v>24</v>
      </c>
      <c r="W7" s="50">
        <f t="shared" si="7"/>
        <v>408</v>
      </c>
      <c r="X7" s="60">
        <f t="shared" si="8"/>
        <v>1508</v>
      </c>
      <c r="Y7" s="29"/>
    </row>
    <row r="8" spans="1:35" ht="18" customHeight="1" x14ac:dyDescent="0.25">
      <c r="A8" s="29">
        <v>5</v>
      </c>
      <c r="B8" s="33" t="s">
        <v>47</v>
      </c>
      <c r="C8" s="33" t="s">
        <v>91</v>
      </c>
      <c r="D8" s="59" t="s">
        <v>48</v>
      </c>
      <c r="E8" s="59" t="s">
        <v>49</v>
      </c>
      <c r="F8" s="28" t="s">
        <v>5</v>
      </c>
      <c r="G8" s="28">
        <v>10</v>
      </c>
      <c r="H8" s="28">
        <f t="shared" si="0"/>
        <v>1100</v>
      </c>
      <c r="I8" s="31" t="str">
        <f t="shared" si="1"/>
        <v>ΟΚ</v>
      </c>
      <c r="J8" s="31"/>
      <c r="K8" s="31"/>
      <c r="L8" s="29" t="s">
        <v>3</v>
      </c>
      <c r="M8" s="29">
        <f t="shared" si="2"/>
        <v>30</v>
      </c>
      <c r="N8" s="29"/>
      <c r="O8" s="29">
        <f t="shared" si="3"/>
        <v>0</v>
      </c>
      <c r="P8" s="29" t="s">
        <v>3</v>
      </c>
      <c r="Q8" s="29">
        <f t="shared" si="4"/>
        <v>30</v>
      </c>
      <c r="R8" s="29" t="s">
        <v>5</v>
      </c>
      <c r="S8" s="29">
        <f t="shared" si="5"/>
        <v>150</v>
      </c>
      <c r="T8" s="29" t="s">
        <v>5</v>
      </c>
      <c r="U8" s="29">
        <f t="shared" si="6"/>
        <v>100</v>
      </c>
      <c r="V8" s="29">
        <v>4</v>
      </c>
      <c r="W8" s="50">
        <f t="shared" si="7"/>
        <v>68</v>
      </c>
      <c r="X8" s="60">
        <f t="shared" si="8"/>
        <v>1478</v>
      </c>
      <c r="Y8" s="29"/>
    </row>
    <row r="9" spans="1:35" s="18" customFormat="1" ht="30.75" customHeight="1" x14ac:dyDescent="0.25">
      <c r="A9" s="41">
        <v>6</v>
      </c>
      <c r="B9" s="42" t="s">
        <v>38</v>
      </c>
      <c r="C9" s="42" t="s">
        <v>82</v>
      </c>
      <c r="D9" s="43" t="s">
        <v>39</v>
      </c>
      <c r="E9" s="43" t="s">
        <v>40</v>
      </c>
      <c r="F9" s="44" t="s">
        <v>5</v>
      </c>
      <c r="G9" s="44">
        <v>8</v>
      </c>
      <c r="H9" s="44">
        <f t="shared" si="0"/>
        <v>880</v>
      </c>
      <c r="I9" s="45" t="str">
        <f t="shared" si="1"/>
        <v>ΟΚ</v>
      </c>
      <c r="J9" s="45"/>
      <c r="K9" s="45"/>
      <c r="L9" s="41"/>
      <c r="M9" s="41">
        <f t="shared" si="2"/>
        <v>0</v>
      </c>
      <c r="N9" s="41"/>
      <c r="O9" s="41">
        <f t="shared" si="3"/>
        <v>0</v>
      </c>
      <c r="P9" s="41"/>
      <c r="Q9" s="41">
        <f t="shared" si="4"/>
        <v>0</v>
      </c>
      <c r="R9" s="41" t="s">
        <v>5</v>
      </c>
      <c r="S9" s="41">
        <f t="shared" si="5"/>
        <v>150</v>
      </c>
      <c r="T9" s="41" t="s">
        <v>5</v>
      </c>
      <c r="U9" s="41">
        <f t="shared" si="6"/>
        <v>100</v>
      </c>
      <c r="V9" s="41">
        <v>17</v>
      </c>
      <c r="W9" s="46">
        <f t="shared" si="7"/>
        <v>289</v>
      </c>
      <c r="X9" s="47">
        <f t="shared" si="8"/>
        <v>1419</v>
      </c>
      <c r="Y9" s="42"/>
    </row>
    <row r="10" spans="1:35" ht="18" customHeight="1" x14ac:dyDescent="0.25">
      <c r="A10" s="29">
        <v>7</v>
      </c>
      <c r="B10" s="33" t="s">
        <v>33</v>
      </c>
      <c r="C10" s="33" t="s">
        <v>86</v>
      </c>
      <c r="D10" s="59" t="s">
        <v>34</v>
      </c>
      <c r="E10" s="59" t="s">
        <v>35</v>
      </c>
      <c r="F10" s="28" t="s">
        <v>5</v>
      </c>
      <c r="G10" s="28">
        <v>9</v>
      </c>
      <c r="H10" s="28">
        <f t="shared" si="0"/>
        <v>990</v>
      </c>
      <c r="I10" s="31" t="str">
        <f t="shared" si="1"/>
        <v>ΟΚ</v>
      </c>
      <c r="J10" s="31"/>
      <c r="K10" s="31"/>
      <c r="L10" s="29"/>
      <c r="M10" s="29">
        <f t="shared" si="2"/>
        <v>0</v>
      </c>
      <c r="N10" s="29"/>
      <c r="O10" s="29">
        <f t="shared" si="3"/>
        <v>0</v>
      </c>
      <c r="P10" s="29"/>
      <c r="Q10" s="29">
        <f t="shared" si="4"/>
        <v>0</v>
      </c>
      <c r="R10" s="29"/>
      <c r="S10" s="29">
        <f t="shared" si="5"/>
        <v>0</v>
      </c>
      <c r="T10" s="29"/>
      <c r="U10" s="29">
        <f t="shared" si="6"/>
        <v>0</v>
      </c>
      <c r="V10" s="29">
        <v>24</v>
      </c>
      <c r="W10" s="50">
        <f t="shared" si="7"/>
        <v>408</v>
      </c>
      <c r="X10" s="60">
        <f t="shared" si="8"/>
        <v>1398</v>
      </c>
      <c r="Y10" s="29"/>
    </row>
    <row r="11" spans="1:35" s="18" customFormat="1" ht="18" customHeight="1" x14ac:dyDescent="0.25">
      <c r="A11" s="41">
        <v>8</v>
      </c>
      <c r="B11" s="42" t="s">
        <v>73</v>
      </c>
      <c r="C11" s="42" t="s">
        <v>101</v>
      </c>
      <c r="D11" s="43" t="s">
        <v>74</v>
      </c>
      <c r="E11" s="43" t="s">
        <v>75</v>
      </c>
      <c r="F11" s="44" t="s">
        <v>5</v>
      </c>
      <c r="G11" s="44">
        <v>10</v>
      </c>
      <c r="H11" s="44">
        <f t="shared" si="0"/>
        <v>1100</v>
      </c>
      <c r="I11" s="45" t="str">
        <f t="shared" si="1"/>
        <v>ΟΚ</v>
      </c>
      <c r="J11" s="45"/>
      <c r="K11" s="45"/>
      <c r="L11" s="41"/>
      <c r="M11" s="41">
        <f t="shared" si="2"/>
        <v>0</v>
      </c>
      <c r="N11" s="41"/>
      <c r="O11" s="41">
        <f t="shared" si="3"/>
        <v>0</v>
      </c>
      <c r="P11" s="41" t="s">
        <v>3</v>
      </c>
      <c r="Q11" s="41">
        <f t="shared" si="4"/>
        <v>30</v>
      </c>
      <c r="R11" s="41" t="s">
        <v>5</v>
      </c>
      <c r="S11" s="41">
        <f t="shared" si="5"/>
        <v>150</v>
      </c>
      <c r="T11" s="41" t="s">
        <v>5</v>
      </c>
      <c r="U11" s="41">
        <f t="shared" si="6"/>
        <v>100</v>
      </c>
      <c r="V11" s="41"/>
      <c r="W11" s="46">
        <f t="shared" si="7"/>
        <v>0</v>
      </c>
      <c r="X11" s="47">
        <f t="shared" si="8"/>
        <v>1380</v>
      </c>
      <c r="Y11" s="41"/>
    </row>
    <row r="12" spans="1:35" ht="18" customHeight="1" x14ac:dyDescent="0.25">
      <c r="A12" s="29">
        <v>9</v>
      </c>
      <c r="B12" s="33" t="s">
        <v>58</v>
      </c>
      <c r="C12" s="33" t="s">
        <v>96</v>
      </c>
      <c r="D12" s="59" t="s">
        <v>59</v>
      </c>
      <c r="E12" s="59" t="s">
        <v>60</v>
      </c>
      <c r="F12" s="28" t="s">
        <v>5</v>
      </c>
      <c r="G12" s="28">
        <v>9</v>
      </c>
      <c r="H12" s="28">
        <f t="shared" si="0"/>
        <v>990</v>
      </c>
      <c r="I12" s="31" t="str">
        <f t="shared" si="1"/>
        <v>ΟΚ</v>
      </c>
      <c r="J12" s="31"/>
      <c r="K12" s="31"/>
      <c r="L12" s="29" t="s">
        <v>3</v>
      </c>
      <c r="M12" s="29">
        <f t="shared" si="2"/>
        <v>30</v>
      </c>
      <c r="N12" s="29"/>
      <c r="O12" s="29">
        <f t="shared" si="3"/>
        <v>0</v>
      </c>
      <c r="P12" s="29" t="s">
        <v>3</v>
      </c>
      <c r="Q12" s="29">
        <f t="shared" si="4"/>
        <v>30</v>
      </c>
      <c r="R12" s="29" t="s">
        <v>5</v>
      </c>
      <c r="S12" s="29">
        <f t="shared" si="5"/>
        <v>150</v>
      </c>
      <c r="T12" s="29" t="s">
        <v>5</v>
      </c>
      <c r="U12" s="29">
        <f t="shared" si="6"/>
        <v>100</v>
      </c>
      <c r="V12" s="29"/>
      <c r="W12" s="50">
        <f t="shared" si="7"/>
        <v>0</v>
      </c>
      <c r="X12" s="60">
        <f t="shared" si="8"/>
        <v>1300</v>
      </c>
      <c r="Y12" s="29"/>
    </row>
    <row r="13" spans="1:35" ht="18" customHeight="1" x14ac:dyDescent="0.25">
      <c r="A13" s="29">
        <v>10</v>
      </c>
      <c r="B13" s="33" t="s">
        <v>50</v>
      </c>
      <c r="C13" s="33" t="s">
        <v>92</v>
      </c>
      <c r="D13" s="59" t="s">
        <v>51</v>
      </c>
      <c r="E13" s="59" t="s">
        <v>52</v>
      </c>
      <c r="F13" s="28" t="s">
        <v>5</v>
      </c>
      <c r="G13" s="28">
        <v>9</v>
      </c>
      <c r="H13" s="28">
        <f t="shared" si="0"/>
        <v>990</v>
      </c>
      <c r="I13" s="31" t="str">
        <f t="shared" si="1"/>
        <v>ΟΚ</v>
      </c>
      <c r="J13" s="31"/>
      <c r="K13" s="31"/>
      <c r="L13" s="29"/>
      <c r="M13" s="29">
        <f t="shared" si="2"/>
        <v>0</v>
      </c>
      <c r="N13" s="29"/>
      <c r="O13" s="29">
        <f t="shared" si="3"/>
        <v>0</v>
      </c>
      <c r="P13" s="29"/>
      <c r="Q13" s="29">
        <f t="shared" si="4"/>
        <v>0</v>
      </c>
      <c r="R13" s="29" t="s">
        <v>5</v>
      </c>
      <c r="S13" s="29">
        <f t="shared" si="5"/>
        <v>150</v>
      </c>
      <c r="T13" s="29" t="s">
        <v>5</v>
      </c>
      <c r="U13" s="29">
        <f t="shared" si="6"/>
        <v>100</v>
      </c>
      <c r="V13" s="29"/>
      <c r="W13" s="50">
        <f t="shared" si="7"/>
        <v>0</v>
      </c>
      <c r="X13" s="60">
        <f t="shared" si="8"/>
        <v>1240</v>
      </c>
      <c r="Y13" s="29"/>
    </row>
    <row r="14" spans="1:35" ht="18" customHeight="1" x14ac:dyDescent="0.25">
      <c r="A14" s="29">
        <v>11</v>
      </c>
      <c r="B14" s="33" t="s">
        <v>27</v>
      </c>
      <c r="C14" s="33" t="s">
        <v>84</v>
      </c>
      <c r="D14" s="59" t="s">
        <v>28</v>
      </c>
      <c r="E14" s="59" t="s">
        <v>29</v>
      </c>
      <c r="F14" s="28" t="s">
        <v>5</v>
      </c>
      <c r="G14" s="28">
        <v>10</v>
      </c>
      <c r="H14" s="28">
        <f t="shared" si="0"/>
        <v>1100</v>
      </c>
      <c r="I14" s="31" t="str">
        <f t="shared" si="1"/>
        <v>ΟΚ</v>
      </c>
      <c r="J14" s="31"/>
      <c r="K14" s="31"/>
      <c r="L14" s="29"/>
      <c r="M14" s="29">
        <f t="shared" si="2"/>
        <v>0</v>
      </c>
      <c r="N14" s="29"/>
      <c r="O14" s="29">
        <f t="shared" si="3"/>
        <v>0</v>
      </c>
      <c r="P14" s="29" t="s">
        <v>3</v>
      </c>
      <c r="Q14" s="29">
        <f t="shared" si="4"/>
        <v>30</v>
      </c>
      <c r="R14" s="29"/>
      <c r="S14" s="29">
        <f t="shared" si="5"/>
        <v>0</v>
      </c>
      <c r="T14" s="29" t="s">
        <v>5</v>
      </c>
      <c r="U14" s="29">
        <f t="shared" si="6"/>
        <v>100</v>
      </c>
      <c r="V14" s="29"/>
      <c r="W14" s="50">
        <f t="shared" si="7"/>
        <v>0</v>
      </c>
      <c r="X14" s="60">
        <f t="shared" si="8"/>
        <v>1230</v>
      </c>
      <c r="Y14" s="29"/>
    </row>
    <row r="15" spans="1:35" ht="18" customHeight="1" x14ac:dyDescent="0.25">
      <c r="A15" s="29">
        <v>12</v>
      </c>
      <c r="B15" s="33" t="s">
        <v>67</v>
      </c>
      <c r="C15" s="33" t="s">
        <v>99</v>
      </c>
      <c r="D15" s="59" t="s">
        <v>68</v>
      </c>
      <c r="E15" s="59" t="s">
        <v>69</v>
      </c>
      <c r="F15" s="28" t="s">
        <v>5</v>
      </c>
      <c r="G15" s="28">
        <v>10</v>
      </c>
      <c r="H15" s="28">
        <f t="shared" si="0"/>
        <v>1100</v>
      </c>
      <c r="I15" s="31" t="str">
        <f t="shared" si="1"/>
        <v>ΟΚ</v>
      </c>
      <c r="J15" s="31"/>
      <c r="K15" s="31"/>
      <c r="L15" s="29"/>
      <c r="M15" s="29">
        <f t="shared" si="2"/>
        <v>0</v>
      </c>
      <c r="N15" s="29"/>
      <c r="O15" s="29">
        <f t="shared" si="3"/>
        <v>0</v>
      </c>
      <c r="P15" s="29" t="s">
        <v>3</v>
      </c>
      <c r="Q15" s="29">
        <f t="shared" si="4"/>
        <v>30</v>
      </c>
      <c r="R15" s="29"/>
      <c r="S15" s="29">
        <f t="shared" si="5"/>
        <v>0</v>
      </c>
      <c r="T15" s="29" t="s">
        <v>5</v>
      </c>
      <c r="U15" s="29">
        <f t="shared" si="6"/>
        <v>100</v>
      </c>
      <c r="V15" s="29"/>
      <c r="W15" s="50">
        <f t="shared" si="7"/>
        <v>0</v>
      </c>
      <c r="X15" s="60">
        <f t="shared" si="8"/>
        <v>1230</v>
      </c>
      <c r="Y15" s="29"/>
    </row>
    <row r="16" spans="1:35" ht="18" customHeight="1" x14ac:dyDescent="0.25">
      <c r="A16" s="29">
        <v>13</v>
      </c>
      <c r="B16" s="33" t="s">
        <v>70</v>
      </c>
      <c r="C16" s="33" t="s">
        <v>100</v>
      </c>
      <c r="D16" s="59" t="s">
        <v>71</v>
      </c>
      <c r="E16" s="59" t="s">
        <v>72</v>
      </c>
      <c r="F16" s="28" t="s">
        <v>5</v>
      </c>
      <c r="G16" s="28">
        <v>10</v>
      </c>
      <c r="H16" s="28">
        <f t="shared" si="0"/>
        <v>1100</v>
      </c>
      <c r="I16" s="31" t="str">
        <f t="shared" si="1"/>
        <v>ΟΚ</v>
      </c>
      <c r="J16" s="31"/>
      <c r="K16" s="31"/>
      <c r="L16" s="29"/>
      <c r="M16" s="29">
        <f t="shared" si="2"/>
        <v>0</v>
      </c>
      <c r="N16" s="29"/>
      <c r="O16" s="29">
        <f t="shared" si="3"/>
        <v>0</v>
      </c>
      <c r="P16" s="29"/>
      <c r="Q16" s="29">
        <f t="shared" si="4"/>
        <v>0</v>
      </c>
      <c r="R16" s="29"/>
      <c r="S16" s="29">
        <f t="shared" si="5"/>
        <v>0</v>
      </c>
      <c r="T16" s="29" t="s">
        <v>5</v>
      </c>
      <c r="U16" s="29">
        <f t="shared" si="6"/>
        <v>100</v>
      </c>
      <c r="V16" s="29"/>
      <c r="W16" s="50">
        <f t="shared" si="7"/>
        <v>0</v>
      </c>
      <c r="X16" s="60">
        <f t="shared" si="8"/>
        <v>1200</v>
      </c>
      <c r="Y16" s="29"/>
    </row>
    <row r="17" spans="1:25" ht="18" customHeight="1" x14ac:dyDescent="0.25">
      <c r="A17" s="29">
        <v>14</v>
      </c>
      <c r="B17" s="33" t="s">
        <v>24</v>
      </c>
      <c r="C17" s="33" t="s">
        <v>83</v>
      </c>
      <c r="D17" s="59" t="s">
        <v>25</v>
      </c>
      <c r="E17" s="59" t="s">
        <v>26</v>
      </c>
      <c r="F17" s="28" t="s">
        <v>5</v>
      </c>
      <c r="G17" s="28">
        <v>8</v>
      </c>
      <c r="H17" s="28">
        <f t="shared" si="0"/>
        <v>880</v>
      </c>
      <c r="I17" s="31" t="str">
        <f t="shared" si="1"/>
        <v>ΟΚ</v>
      </c>
      <c r="J17" s="31"/>
      <c r="K17" s="31"/>
      <c r="L17" s="29"/>
      <c r="M17" s="29">
        <f t="shared" si="2"/>
        <v>0</v>
      </c>
      <c r="N17" s="29"/>
      <c r="O17" s="29">
        <f t="shared" si="3"/>
        <v>0</v>
      </c>
      <c r="P17" s="29"/>
      <c r="Q17" s="29">
        <f t="shared" si="4"/>
        <v>0</v>
      </c>
      <c r="R17" s="29" t="s">
        <v>5</v>
      </c>
      <c r="S17" s="29">
        <f t="shared" si="5"/>
        <v>150</v>
      </c>
      <c r="T17" s="29" t="s">
        <v>5</v>
      </c>
      <c r="U17" s="29">
        <f t="shared" si="6"/>
        <v>100</v>
      </c>
      <c r="V17" s="29"/>
      <c r="W17" s="50">
        <f t="shared" si="7"/>
        <v>0</v>
      </c>
      <c r="X17" s="60">
        <f t="shared" si="8"/>
        <v>1130</v>
      </c>
      <c r="Y17" s="29"/>
    </row>
    <row r="18" spans="1:25" s="18" customFormat="1" ht="18" customHeight="1" x14ac:dyDescent="0.25">
      <c r="A18" s="41">
        <v>15</v>
      </c>
      <c r="B18" s="42" t="s">
        <v>76</v>
      </c>
      <c r="C18" s="42" t="s">
        <v>102</v>
      </c>
      <c r="D18" s="43" t="s">
        <v>77</v>
      </c>
      <c r="E18" s="43" t="s">
        <v>57</v>
      </c>
      <c r="F18" s="44" t="s">
        <v>5</v>
      </c>
      <c r="G18" s="44">
        <v>10</v>
      </c>
      <c r="H18" s="44">
        <f t="shared" si="0"/>
        <v>1100</v>
      </c>
      <c r="I18" s="45" t="str">
        <f t="shared" si="1"/>
        <v>ΟΚ</v>
      </c>
      <c r="J18" s="45"/>
      <c r="K18" s="45"/>
      <c r="L18" s="41"/>
      <c r="M18" s="41">
        <f t="shared" si="2"/>
        <v>0</v>
      </c>
      <c r="N18" s="41"/>
      <c r="O18" s="41">
        <f t="shared" si="3"/>
        <v>0</v>
      </c>
      <c r="P18" s="41"/>
      <c r="Q18" s="41">
        <f t="shared" si="4"/>
        <v>0</v>
      </c>
      <c r="R18" s="41"/>
      <c r="S18" s="41">
        <f t="shared" si="5"/>
        <v>0</v>
      </c>
      <c r="T18" s="41"/>
      <c r="U18" s="41">
        <f t="shared" si="6"/>
        <v>0</v>
      </c>
      <c r="V18" s="41"/>
      <c r="W18" s="46">
        <f t="shared" si="7"/>
        <v>0</v>
      </c>
      <c r="X18" s="47">
        <f t="shared" si="8"/>
        <v>1100</v>
      </c>
      <c r="Y18" s="41"/>
    </row>
    <row r="19" spans="1:25" ht="18" customHeight="1" x14ac:dyDescent="0.25">
      <c r="A19" s="29">
        <v>16</v>
      </c>
      <c r="B19" s="33" t="s">
        <v>44</v>
      </c>
      <c r="C19" s="33" t="s">
        <v>90</v>
      </c>
      <c r="D19" s="59" t="s">
        <v>45</v>
      </c>
      <c r="E19" s="59" t="s">
        <v>46</v>
      </c>
      <c r="F19" s="28" t="s">
        <v>5</v>
      </c>
      <c r="G19" s="28">
        <v>8</v>
      </c>
      <c r="H19" s="28">
        <f t="shared" si="0"/>
        <v>880</v>
      </c>
      <c r="I19" s="31" t="str">
        <f t="shared" si="1"/>
        <v>ΟΚ</v>
      </c>
      <c r="J19" s="31"/>
      <c r="K19" s="31"/>
      <c r="L19" s="29"/>
      <c r="M19" s="29">
        <f t="shared" si="2"/>
        <v>0</v>
      </c>
      <c r="N19" s="29"/>
      <c r="O19" s="29">
        <f t="shared" si="3"/>
        <v>0</v>
      </c>
      <c r="P19" s="29"/>
      <c r="Q19" s="29">
        <f t="shared" si="4"/>
        <v>0</v>
      </c>
      <c r="R19" s="29"/>
      <c r="S19" s="29">
        <f t="shared" si="5"/>
        <v>0</v>
      </c>
      <c r="T19" s="29" t="s">
        <v>5</v>
      </c>
      <c r="U19" s="29">
        <f t="shared" si="6"/>
        <v>100</v>
      </c>
      <c r="V19" s="29"/>
      <c r="W19" s="50">
        <f t="shared" si="7"/>
        <v>0</v>
      </c>
      <c r="X19" s="60">
        <f t="shared" si="8"/>
        <v>980</v>
      </c>
      <c r="Y19" s="29"/>
    </row>
    <row r="20" spans="1:25" ht="18" customHeight="1" x14ac:dyDescent="0.25">
      <c r="A20" s="29">
        <v>17</v>
      </c>
      <c r="B20" s="33" t="s">
        <v>61</v>
      </c>
      <c r="C20" s="33" t="s">
        <v>97</v>
      </c>
      <c r="D20" s="59" t="s">
        <v>62</v>
      </c>
      <c r="E20" s="59" t="s">
        <v>63</v>
      </c>
      <c r="F20" s="28" t="s">
        <v>5</v>
      </c>
      <c r="G20" s="28">
        <v>6</v>
      </c>
      <c r="H20" s="28">
        <f t="shared" si="0"/>
        <v>660</v>
      </c>
      <c r="I20" s="31" t="str">
        <f t="shared" si="1"/>
        <v>ΟΚ</v>
      </c>
      <c r="J20" s="31"/>
      <c r="K20" s="31"/>
      <c r="L20" s="29"/>
      <c r="M20" s="29">
        <f t="shared" si="2"/>
        <v>0</v>
      </c>
      <c r="N20" s="29"/>
      <c r="O20" s="29">
        <f t="shared" si="3"/>
        <v>0</v>
      </c>
      <c r="P20" s="29" t="s">
        <v>3</v>
      </c>
      <c r="Q20" s="29">
        <f t="shared" si="4"/>
        <v>30</v>
      </c>
      <c r="R20" s="29"/>
      <c r="S20" s="29">
        <f t="shared" si="5"/>
        <v>0</v>
      </c>
      <c r="T20" s="29"/>
      <c r="U20" s="29">
        <f t="shared" si="6"/>
        <v>0</v>
      </c>
      <c r="V20" s="29">
        <v>7</v>
      </c>
      <c r="W20" s="50">
        <f t="shared" si="7"/>
        <v>119</v>
      </c>
      <c r="X20" s="60">
        <f t="shared" si="8"/>
        <v>809</v>
      </c>
      <c r="Y20" s="29"/>
    </row>
    <row r="21" spans="1:25" s="18" customFormat="1" ht="18" customHeight="1" x14ac:dyDescent="0.25">
      <c r="A21" s="29">
        <v>18</v>
      </c>
      <c r="B21" s="33" t="s">
        <v>36</v>
      </c>
      <c r="C21" s="33" t="s">
        <v>88</v>
      </c>
      <c r="D21" s="59" t="s">
        <v>87</v>
      </c>
      <c r="E21" s="59" t="s">
        <v>37</v>
      </c>
      <c r="F21" s="28" t="s">
        <v>5</v>
      </c>
      <c r="G21" s="28">
        <v>6</v>
      </c>
      <c r="H21" s="28">
        <f t="shared" si="0"/>
        <v>660</v>
      </c>
      <c r="I21" s="31" t="str">
        <f t="shared" si="1"/>
        <v>ΟΚ</v>
      </c>
      <c r="J21" s="31"/>
      <c r="K21" s="31"/>
      <c r="L21" s="29"/>
      <c r="M21" s="29">
        <f t="shared" si="2"/>
        <v>0</v>
      </c>
      <c r="N21" s="29"/>
      <c r="O21" s="29">
        <f t="shared" si="3"/>
        <v>0</v>
      </c>
      <c r="P21" s="29" t="s">
        <v>3</v>
      </c>
      <c r="Q21" s="29">
        <f t="shared" si="4"/>
        <v>30</v>
      </c>
      <c r="R21" s="29"/>
      <c r="S21" s="29">
        <f t="shared" si="5"/>
        <v>0</v>
      </c>
      <c r="T21" s="29" t="s">
        <v>5</v>
      </c>
      <c r="U21" s="29">
        <f t="shared" si="6"/>
        <v>100</v>
      </c>
      <c r="V21" s="29"/>
      <c r="W21" s="50">
        <f t="shared" si="7"/>
        <v>0</v>
      </c>
      <c r="X21" s="60">
        <f t="shared" si="8"/>
        <v>790</v>
      </c>
      <c r="Y21" s="29"/>
    </row>
    <row r="22" spans="1:25" s="18" customFormat="1" ht="18" customHeight="1" x14ac:dyDescent="0.25">
      <c r="A22" s="29">
        <v>19</v>
      </c>
      <c r="B22" s="33" t="s">
        <v>41</v>
      </c>
      <c r="C22" s="33" t="s">
        <v>89</v>
      </c>
      <c r="D22" s="59" t="s">
        <v>42</v>
      </c>
      <c r="E22" s="59" t="s">
        <v>43</v>
      </c>
      <c r="F22" s="28" t="s">
        <v>5</v>
      </c>
      <c r="G22" s="28">
        <v>5</v>
      </c>
      <c r="H22" s="28">
        <f t="shared" si="0"/>
        <v>550</v>
      </c>
      <c r="I22" s="31" t="str">
        <f t="shared" si="1"/>
        <v>ΟΚ</v>
      </c>
      <c r="J22" s="31"/>
      <c r="K22" s="31"/>
      <c r="L22" s="29"/>
      <c r="M22" s="29">
        <f t="shared" si="2"/>
        <v>0</v>
      </c>
      <c r="N22" s="29"/>
      <c r="O22" s="29">
        <f t="shared" si="3"/>
        <v>0</v>
      </c>
      <c r="P22" s="29"/>
      <c r="Q22" s="29">
        <f t="shared" si="4"/>
        <v>0</v>
      </c>
      <c r="R22" s="29"/>
      <c r="S22" s="29">
        <f t="shared" si="5"/>
        <v>0</v>
      </c>
      <c r="T22" s="29" t="s">
        <v>5</v>
      </c>
      <c r="U22" s="29">
        <f t="shared" si="6"/>
        <v>100</v>
      </c>
      <c r="V22" s="29"/>
      <c r="W22" s="50">
        <f t="shared" si="7"/>
        <v>0</v>
      </c>
      <c r="X22" s="60">
        <f t="shared" si="8"/>
        <v>650</v>
      </c>
      <c r="Y22" s="29"/>
    </row>
    <row r="23" spans="1:25" ht="18" customHeight="1" x14ac:dyDescent="0.25">
      <c r="A23" s="29">
        <v>20</v>
      </c>
      <c r="B23" s="33" t="s">
        <v>56</v>
      </c>
      <c r="C23" s="33" t="s">
        <v>94</v>
      </c>
      <c r="D23" s="59" t="s">
        <v>95</v>
      </c>
      <c r="E23" s="59" t="s">
        <v>57</v>
      </c>
      <c r="F23" s="28" t="s">
        <v>5</v>
      </c>
      <c r="G23" s="28">
        <v>5.5</v>
      </c>
      <c r="H23" s="28">
        <f t="shared" si="0"/>
        <v>605</v>
      </c>
      <c r="I23" s="31" t="str">
        <f t="shared" si="1"/>
        <v>ΟΚ</v>
      </c>
      <c r="J23" s="31"/>
      <c r="K23" s="31"/>
      <c r="L23" s="29"/>
      <c r="M23" s="29">
        <f t="shared" si="2"/>
        <v>0</v>
      </c>
      <c r="N23" s="29"/>
      <c r="O23" s="29">
        <f t="shared" si="3"/>
        <v>0</v>
      </c>
      <c r="P23" s="29"/>
      <c r="Q23" s="29">
        <f t="shared" si="4"/>
        <v>0</v>
      </c>
      <c r="R23" s="29"/>
      <c r="S23" s="29">
        <f t="shared" si="5"/>
        <v>0</v>
      </c>
      <c r="T23" s="29"/>
      <c r="U23" s="29">
        <f t="shared" si="6"/>
        <v>0</v>
      </c>
      <c r="V23" s="29"/>
      <c r="W23" s="50">
        <f t="shared" si="7"/>
        <v>0</v>
      </c>
      <c r="X23" s="60">
        <f t="shared" si="8"/>
        <v>605</v>
      </c>
      <c r="Y23" s="29"/>
    </row>
  </sheetData>
  <sheetProtection password="EB34" sheet="1" objects="1" scenarios="1"/>
  <sortState ref="C4:Y23">
    <sortCondition descending="1" ref="X4:X23"/>
  </sortState>
  <mergeCells count="5">
    <mergeCell ref="F2:H2"/>
    <mergeCell ref="A2:E2"/>
    <mergeCell ref="X2:X3"/>
    <mergeCell ref="L2:W2"/>
    <mergeCell ref="A1:E1"/>
  </mergeCells>
  <dataValidations count="4">
    <dataValidation type="whole" allowBlank="1" showInputMessage="1" showErrorMessage="1" errorTitle="ΠΡΟΣΟΧΗ!" error="ΑΠΟ 1 ΕΩΣ 24 ΜΗΝΕΣ" sqref="V4:V23" xr:uid="{00000000-0002-0000-0100-000000000000}">
      <formula1>1</formula1>
      <formula2>24</formula2>
    </dataValidation>
    <dataValidation type="list" allowBlank="1" showInputMessage="1" showErrorMessage="1" sqref="P4:P23 L4:L23 N4:N23" xr:uid="{00000000-0002-0000-0100-000001000000}">
      <formula1>$AI$4:$AI$6</formula1>
    </dataValidation>
    <dataValidation type="list" allowBlank="1" showInputMessage="1" showErrorMessage="1" sqref="F4:F23 R4:R23 T4:T23 J4:K23" xr:uid="{00000000-0002-0000-0100-000002000000}">
      <formula1>$AH$4:$AH$5</formula1>
    </dataValidation>
    <dataValidation type="decimal" allowBlank="1" showInputMessage="1" showErrorMessage="1" sqref="G4:G23" xr:uid="{00000000-0002-0000-0100-000003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"/>
  <sheetViews>
    <sheetView workbookViewId="0">
      <selection activeCell="D9" sqref="A1:XFD1048576"/>
    </sheetView>
  </sheetViews>
  <sheetFormatPr defaultRowHeight="15" x14ac:dyDescent="0.25"/>
  <cols>
    <col min="1" max="1" width="4.85546875" style="61" customWidth="1"/>
    <col min="2" max="3" width="17.140625" style="61" customWidth="1"/>
    <col min="4" max="4" width="25.140625" style="61" customWidth="1"/>
    <col min="5" max="5" width="25.28515625" style="61" customWidth="1"/>
    <col min="6" max="7" width="9.7109375" style="61" customWidth="1"/>
    <col min="8" max="8" width="7.28515625" style="61" customWidth="1"/>
    <col min="9" max="9" width="15" style="61" customWidth="1"/>
    <col min="10" max="10" width="14" style="61" customWidth="1"/>
    <col min="11" max="11" width="12" style="61" customWidth="1"/>
    <col min="12" max="12" width="10.7109375" style="61" customWidth="1"/>
    <col min="13" max="13" width="7.28515625" style="61" customWidth="1"/>
    <col min="14" max="14" width="10.5703125" style="61" customWidth="1"/>
    <col min="15" max="15" width="7.28515625" style="61" customWidth="1"/>
    <col min="16" max="16" width="10.28515625" style="61" customWidth="1"/>
    <col min="17" max="17" width="7.28515625" style="61" customWidth="1"/>
    <col min="18" max="18" width="11.28515625" style="61" customWidth="1"/>
    <col min="19" max="19" width="7.28515625" style="61" customWidth="1"/>
    <col min="20" max="20" width="11.140625" style="61" customWidth="1"/>
    <col min="21" max="21" width="7.28515625" style="61" customWidth="1"/>
    <col min="22" max="22" width="17" style="61" customWidth="1"/>
    <col min="23" max="23" width="7.85546875" style="61" customWidth="1"/>
    <col min="24" max="24" width="9.5703125" style="61" customWidth="1"/>
    <col min="25" max="25" width="23.28515625" style="61" bestFit="1" customWidth="1"/>
    <col min="26" max="33" width="9.140625" style="61"/>
    <col min="34" max="35" width="9.140625" style="61" hidden="1" customWidth="1"/>
    <col min="36" max="16384" width="9.140625" style="61"/>
  </cols>
  <sheetData>
    <row r="1" spans="1:35" ht="74.25" customHeight="1" x14ac:dyDescent="0.3">
      <c r="A1" s="48" t="s">
        <v>124</v>
      </c>
      <c r="B1" s="49"/>
      <c r="C1" s="49"/>
      <c r="D1" s="49"/>
      <c r="E1" s="49"/>
      <c r="F1" s="28"/>
      <c r="G1" s="28"/>
      <c r="H1" s="28"/>
      <c r="I1" s="31"/>
      <c r="J1" s="31"/>
      <c r="K1" s="32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50"/>
      <c r="X1" s="28"/>
      <c r="Y1" s="29"/>
    </row>
    <row r="2" spans="1:35" s="62" customFormat="1" ht="15.75" x14ac:dyDescent="0.25">
      <c r="A2" s="51" t="s">
        <v>7</v>
      </c>
      <c r="B2" s="52"/>
      <c r="C2" s="52"/>
      <c r="D2" s="52"/>
      <c r="E2" s="52"/>
      <c r="F2" s="53" t="s">
        <v>0</v>
      </c>
      <c r="G2" s="53"/>
      <c r="H2" s="53"/>
      <c r="I2" s="54"/>
      <c r="J2" s="54"/>
      <c r="K2" s="54"/>
      <c r="L2" s="52" t="s">
        <v>22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5"/>
      <c r="X2" s="56" t="s">
        <v>10</v>
      </c>
      <c r="Y2" s="57"/>
    </row>
    <row r="3" spans="1:35" s="63" customFormat="1" ht="94.5" customHeight="1" x14ac:dyDescent="0.25">
      <c r="A3" s="33" t="s">
        <v>1</v>
      </c>
      <c r="B3" s="33" t="s">
        <v>23</v>
      </c>
      <c r="C3" s="34"/>
      <c r="D3" s="34" t="s">
        <v>8</v>
      </c>
      <c r="E3" s="34" t="s">
        <v>9</v>
      </c>
      <c r="F3" s="35" t="s">
        <v>15</v>
      </c>
      <c r="G3" s="35" t="s">
        <v>11</v>
      </c>
      <c r="H3" s="35" t="s">
        <v>4</v>
      </c>
      <c r="I3" s="36"/>
      <c r="J3" s="37" t="s">
        <v>12</v>
      </c>
      <c r="K3" s="38" t="s">
        <v>14</v>
      </c>
      <c r="L3" s="33" t="s">
        <v>16</v>
      </c>
      <c r="M3" s="33" t="s">
        <v>4</v>
      </c>
      <c r="N3" s="33" t="s">
        <v>17</v>
      </c>
      <c r="O3" s="33" t="s">
        <v>4</v>
      </c>
      <c r="P3" s="33" t="s">
        <v>18</v>
      </c>
      <c r="Q3" s="34" t="s">
        <v>4</v>
      </c>
      <c r="R3" s="33" t="s">
        <v>19</v>
      </c>
      <c r="S3" s="33" t="s">
        <v>4</v>
      </c>
      <c r="T3" s="33" t="s">
        <v>20</v>
      </c>
      <c r="U3" s="33" t="s">
        <v>4</v>
      </c>
      <c r="V3" s="33" t="s">
        <v>21</v>
      </c>
      <c r="W3" s="33" t="s">
        <v>4</v>
      </c>
      <c r="X3" s="58"/>
      <c r="Y3" s="40" t="s">
        <v>81</v>
      </c>
    </row>
    <row r="4" spans="1:35" ht="18" customHeight="1" x14ac:dyDescent="0.25">
      <c r="A4" s="29">
        <v>1</v>
      </c>
      <c r="B4" s="33" t="s">
        <v>78</v>
      </c>
      <c r="C4" s="33" t="s">
        <v>103</v>
      </c>
      <c r="D4" s="59" t="s">
        <v>79</v>
      </c>
      <c r="E4" s="59" t="s">
        <v>80</v>
      </c>
      <c r="F4" s="28" t="s">
        <v>5</v>
      </c>
      <c r="G4" s="28">
        <v>10</v>
      </c>
      <c r="H4" s="28">
        <f>G4*110</f>
        <v>1100</v>
      </c>
      <c r="I4" s="31" t="str">
        <f>IF(AND(F4="ΝΑΙ"),"ΟΚ","ΑΠΟΡΡΙΠΤΕΤΑΙ")</f>
        <v>ΟΚ</v>
      </c>
      <c r="J4" s="31" t="s">
        <v>5</v>
      </c>
      <c r="K4" s="31" t="s">
        <v>5</v>
      </c>
      <c r="L4" s="29"/>
      <c r="M4" s="29">
        <f>IF(L4="ΑΡΙΣΤΗ",70,IF(L4="ΠΟΛΥ ΚΑΛΗ",50,IF(L4="ΚΑΛΗ",30,)))</f>
        <v>0</v>
      </c>
      <c r="N4" s="29"/>
      <c r="O4" s="29">
        <f>IF(N4="ΑΡΙΣΤΗ",70,IF(N4="ΠΟΛΥ ΚΑΛΗ",50,IF(N4="ΚΑΛΗ",30,)))</f>
        <v>0</v>
      </c>
      <c r="P4" s="29" t="s">
        <v>3</v>
      </c>
      <c r="Q4" s="29">
        <f>IF(P4="ΑΡΙΣΤΗ",70,IF(P4="ΠΟΛΥ ΚΑΛΗ",50,IF(P4="ΚΑΛΗ",30,)))</f>
        <v>30</v>
      </c>
      <c r="R4" s="29"/>
      <c r="S4" s="29">
        <f>IF(R4="ΝΑΙ",150,0)</f>
        <v>0</v>
      </c>
      <c r="T4" s="29" t="s">
        <v>5</v>
      </c>
      <c r="U4" s="29">
        <f>IF(T4="ΝΑΙ",100,0)</f>
        <v>100</v>
      </c>
      <c r="V4" s="29">
        <v>24</v>
      </c>
      <c r="W4" s="50">
        <f>V4*17</f>
        <v>408</v>
      </c>
      <c r="X4" s="60">
        <f>H4+S4+M4+O4+Q4+W4+U4</f>
        <v>1638</v>
      </c>
      <c r="Y4" s="29" t="s">
        <v>12</v>
      </c>
      <c r="AH4" s="61" t="s">
        <v>5</v>
      </c>
      <c r="AI4" s="61" t="s">
        <v>2</v>
      </c>
    </row>
  </sheetData>
  <sheetProtection password="EB34" sheet="1" objects="1" scenarios="1"/>
  <sortState ref="A4:Y4">
    <sortCondition descending="1" ref="X4"/>
  </sortState>
  <mergeCells count="5">
    <mergeCell ref="A1:E1"/>
    <mergeCell ref="A2:E2"/>
    <mergeCell ref="F2:H2"/>
    <mergeCell ref="L2:W2"/>
    <mergeCell ref="X2:X3"/>
  </mergeCells>
  <dataValidations count="4">
    <dataValidation type="decimal" allowBlank="1" showInputMessage="1" showErrorMessage="1" sqref="G4" xr:uid="{00000000-0002-0000-0200-000000000000}">
      <formula1>5</formula1>
      <formula2>10</formula2>
    </dataValidation>
    <dataValidation type="list" allowBlank="1" showInputMessage="1" showErrorMessage="1" sqref="J4:K4 T4 R4 F4" xr:uid="{00000000-0002-0000-0200-000001000000}">
      <formula1>$AH$4:$AH$4</formula1>
    </dataValidation>
    <dataValidation type="list" allowBlank="1" showInputMessage="1" showErrorMessage="1" sqref="N4 L4 P4" xr:uid="{00000000-0002-0000-0200-000002000000}">
      <formula1>$AI$4:$AI$4</formula1>
    </dataValidation>
    <dataValidation type="whole" allowBlank="1" showInputMessage="1" showErrorMessage="1" errorTitle="ΠΡΟΣΟΧΗ!" error="ΑΠΟ 1 ΕΩΣ 24 ΜΗΝΕΣ" sqref="V4" xr:uid="{00000000-0002-0000-0200-000003000000}">
      <formula1>1</formula1>
      <formula2>24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abSelected="1" workbookViewId="0">
      <selection activeCell="F15" sqref="A1:XFD1048576"/>
    </sheetView>
  </sheetViews>
  <sheetFormatPr defaultRowHeight="15" x14ac:dyDescent="0.25"/>
  <cols>
    <col min="1" max="1" width="9.140625" style="69"/>
    <col min="2" max="2" width="17.85546875" style="69" customWidth="1"/>
    <col min="3" max="3" width="14.7109375" style="69" customWidth="1"/>
    <col min="4" max="4" width="19" style="69" customWidth="1"/>
    <col min="5" max="5" width="10.7109375" style="69" bestFit="1" customWidth="1"/>
    <col min="6" max="6" width="24.7109375" style="69" customWidth="1"/>
    <col min="7" max="16384" width="9.140625" style="69"/>
  </cols>
  <sheetData>
    <row r="1" spans="1:6" s="67" customFormat="1" ht="66.75" customHeight="1" x14ac:dyDescent="0.3">
      <c r="A1" s="64" t="s">
        <v>113</v>
      </c>
      <c r="B1" s="65"/>
      <c r="C1" s="65"/>
      <c r="D1" s="65"/>
      <c r="E1" s="65"/>
      <c r="F1" s="66"/>
    </row>
    <row r="2" spans="1:6" s="63" customFormat="1" ht="94.5" customHeight="1" x14ac:dyDescent="0.25">
      <c r="A2" s="33" t="s">
        <v>1</v>
      </c>
      <c r="B2" s="33" t="s">
        <v>23</v>
      </c>
      <c r="C2" s="34" t="s">
        <v>107</v>
      </c>
      <c r="D2" s="34" t="s">
        <v>8</v>
      </c>
      <c r="E2" s="33" t="s">
        <v>9</v>
      </c>
      <c r="F2" s="42" t="s">
        <v>108</v>
      </c>
    </row>
    <row r="3" spans="1:6" ht="45" x14ac:dyDescent="0.25">
      <c r="A3" s="29">
        <v>1</v>
      </c>
      <c r="B3" s="68" t="s">
        <v>109</v>
      </c>
      <c r="C3" s="68" t="s">
        <v>110</v>
      </c>
      <c r="D3" s="41" t="s">
        <v>111</v>
      </c>
      <c r="E3" s="41" t="s">
        <v>29</v>
      </c>
      <c r="F3" s="68" t="s">
        <v>112</v>
      </c>
    </row>
    <row r="4" spans="1:6" ht="45" x14ac:dyDescent="0.25">
      <c r="A4" s="29">
        <v>2</v>
      </c>
      <c r="B4" s="42" t="s">
        <v>114</v>
      </c>
      <c r="C4" s="42" t="s">
        <v>115</v>
      </c>
      <c r="D4" s="43" t="s">
        <v>116</v>
      </c>
      <c r="E4" s="43" t="s">
        <v>117</v>
      </c>
      <c r="F4" s="68" t="s">
        <v>118</v>
      </c>
    </row>
    <row r="5" spans="1:6" ht="45" x14ac:dyDescent="0.25">
      <c r="A5" s="29">
        <v>3</v>
      </c>
      <c r="B5" s="42" t="s">
        <v>119</v>
      </c>
      <c r="C5" s="42" t="s">
        <v>120</v>
      </c>
      <c r="D5" s="43" t="s">
        <v>121</v>
      </c>
      <c r="E5" s="43" t="s">
        <v>122</v>
      </c>
      <c r="F5" s="68" t="s">
        <v>112</v>
      </c>
    </row>
  </sheetData>
  <sheetProtection password="EB34" sheet="1" objects="1" scenarios="1"/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ΠΡΟΣΛΗΠ</vt:lpstr>
      <vt:lpstr>ΓΕΝ ΚΑΤ ΧΩΡΙΣ ΕΜΠΕ</vt:lpstr>
      <vt:lpstr>ΓΕΝ ΚΑΤ ΕΙΔΙΚΗ ΚΑΤΗΓΟΡΙΑ_ΧΩΡΙΣ</vt:lpstr>
      <vt:lpstr>ΑΠΟΡΡΙΠΤΕΟΙ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Magdalini Rekliti</dc:creator>
  <cp:lastModifiedBy>Theodoros Aggelopoulos</cp:lastModifiedBy>
  <cp:lastPrinted>2018-07-11T08:00:05Z</cp:lastPrinted>
  <dcterms:created xsi:type="dcterms:W3CDTF">2017-10-23T05:29:48Z</dcterms:created>
  <dcterms:modified xsi:type="dcterms:W3CDTF">2019-01-29T09:09:04Z</dcterms:modified>
</cp:coreProperties>
</file>